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<sst xmlns="http://schemas.openxmlformats.org/spreadsheetml/2006/main" count="419" uniqueCount="154">
  <si>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</si>
  <si>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</si>
  <si>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</si>
  <si>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</si>
  <si>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</si>
  <si>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</si>
  <si>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</si>
  <si>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</si>
  <si>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</si>
  <si>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</si>
  <si>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</si>
  <si>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</si>
  <si>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</si>
  <si>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</si>
  <si>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</si>
  <si>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</si>
  <si>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</si>
  <si>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</si>
  <si>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</si>
  <si>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</si>
  <si>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</si>
  <si>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</si>
  <si>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</si>
  <si>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</si>
  <si>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</si>
  <si>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</si>
  <si>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</si>
  <si>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</si>
  <si>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</si>
  <si>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</si>
  <si>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</si>
  <si>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</si>
  <si>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</si>
  <si>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</si>
  <si>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</si>
  <si>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</si>
  <si>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</si>
  <si>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</si>
  <si>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</si>
  <si>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</si>
  <si>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</si>
  <si>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</si>
  <si>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</si>
  <si>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</si>
  <si>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</si>
  <si>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</si>
  <si>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</si>
  <si>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</si>
  <si>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</si>
  <si>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</si>
  <si>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</si>
  <si>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</si>
  <si>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</si>
  <si>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</si>
  <si>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</si>
  <si>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</si>
  <si>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</si>
  <si>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</si>
  <si>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</si>
  <si>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</si>
  <si>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</si>
  <si>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</si>
  <si>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</si>
  <si>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</si>
  <si>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</si>
  <si>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</si>
  <si>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</si>
  <si>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</si>
  <si>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</si>
  <si>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</si>
  <si>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</si>
  <si>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</si>
  <si>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</si>
  <si>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</si>
  <si>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</si>
  <si>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</si>
  <si>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</si>
  <si>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</si>
  <si>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</si>
  <si>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</si>
  <si>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</si>
  <si>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</si>
  <si>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</si>
  <si>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</si>
  <si>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</si>
  <si>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</si>
  <si>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</si>
  <si>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</si>
  <si>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</si>
  <si>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</si>
  <si>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</si>
  <si>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</si>
  <si>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</si>
  <si>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</si>
  <si>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</si>
  <si>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</si>
  <si>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</si>
  <si>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</si>
  <si>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</si>
  <si>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</si>
  <si>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</si>
  <si>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</si>
  <si>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</si>
  <si>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</si>
  <si>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</si>
  <si>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</si>
  <si>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</si>
  <si>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</si>
  <si>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</si>
  <si>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</si>
  <si>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</si>
  <si>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</si>
  <si>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</si>
  <si>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</si>
  <si>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</si>
  <si>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</si>
  <si>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</si>
  <si>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</si>
  <si>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</si>
  <si>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</si>
  <si>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</si>
  <si>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</si>
  <si>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</si>
  <si>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</si>
  <si>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</si>
  <si>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</si>
  <si>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</si>
  <si>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</si>
  <si>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</si>
  <si>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</si>
  <si>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</si>
  <si>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</si>
  <si>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</si>
  <si>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</si>
  <si>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</si>
  <si>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</si>
  <si>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</si>
  <si>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</si>
  <si>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</si>
  <si>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</si>
  <si>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</si>
  <si>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</si>
  <si>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</si>
  <si>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</si>
  <si>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</si>
  <si>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</si>
  <si>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</si>
  <si>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</si>
  <si>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KYMCO</t>
  </si>
  <si>
    <t>others</t>
  </si>
  <si>
    <t>DECEMBER</t>
  </si>
  <si>
    <t>FIRST REGISTRATIONS of NEW* MC, TOP 10 BRANDS JUNUARY-DECEMBER 2019</t>
  </si>
  <si>
    <t>FIRST REGISTRATIONS MP, TOP 10 BRANDS JUNUARY-DECEMBER 2019</t>
  </si>
  <si>
    <t>January-December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</si>
</sst>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6"/>
          <c:w val="0.824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1721650"/>
        <c:axId val="15494851"/>
      </c:barChart>
      <c:catAx>
        <c:axId val="1721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851"/>
        <c:crosses val="autoZero"/>
        <c:auto val="1"/>
        <c:lblOffset val="100"/>
        <c:tickLblSkip val="1"/>
        <c:noMultiLvlLbl val="0"/>
      </c:catAx>
      <c:valAx>
        <c:axId val="15494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42883086"/>
        <c:axId val="50403455"/>
      </c:barChart>
      <c:catAx>
        <c:axId val="4288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3455"/>
        <c:crosses val="autoZero"/>
        <c:auto val="1"/>
        <c:lblOffset val="100"/>
        <c:tickLblSkip val="1"/>
        <c:noMultiLvlLbl val="0"/>
      </c:catAx>
      <c:valAx>
        <c:axId val="50403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3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50977912"/>
        <c:axId val="56148025"/>
      </c:barChart>
      <c:catAx>
        <c:axId val="5097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8025"/>
        <c:crossesAt val="0"/>
        <c:auto val="1"/>
        <c:lblOffset val="100"/>
        <c:tickLblSkip val="1"/>
        <c:noMultiLvlLbl val="0"/>
      </c:catAx>
      <c:valAx>
        <c:axId val="561480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7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15"/>
          <c:w val="0.7322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35570178"/>
        <c:axId val="51696147"/>
      </c:barChart>
      <c:catAx>
        <c:axId val="3557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6147"/>
        <c:crosses val="autoZero"/>
        <c:auto val="1"/>
        <c:lblOffset val="100"/>
        <c:tickLblSkip val="1"/>
        <c:noMultiLvlLbl val="0"/>
      </c:catAx>
      <c:valAx>
        <c:axId val="51696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0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75"/>
          <c:w val="0.73775"/>
          <c:h val="0.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62612140"/>
        <c:axId val="26638349"/>
      </c:barChart>
      <c:catAx>
        <c:axId val="6261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38418550"/>
        <c:axId val="10222631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38418550"/>
        <c:axId val="10222631"/>
      </c:lineChart>
      <c:catAx>
        <c:axId val="3841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631"/>
        <c:crosses val="autoZero"/>
        <c:auto val="1"/>
        <c:lblOffset val="100"/>
        <c:tickLblSkip val="1"/>
        <c:noMultiLvlLbl val="0"/>
      </c:catAx>
      <c:valAx>
        <c:axId val="10222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8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24894816"/>
        <c:axId val="22726753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24894816"/>
        <c:axId val="22726753"/>
      </c:lineChart>
      <c:catAx>
        <c:axId val="2489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6753"/>
        <c:crosses val="autoZero"/>
        <c:auto val="1"/>
        <c:lblOffset val="100"/>
        <c:tickLblSkip val="1"/>
        <c:noMultiLvlLbl val="0"/>
      </c:catAx>
      <c:valAx>
        <c:axId val="22726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575"/>
          <c:w val="0.79925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5235932"/>
        <c:axId val="47123389"/>
      </c:barChart>
      <c:catAx>
        <c:axId val="5235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15"/>
          <c:w val="0.73225"/>
          <c:h val="0.76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21457318"/>
        <c:axId val="58898135"/>
      </c:barChart>
      <c:catAx>
        <c:axId val="2145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8135"/>
        <c:crosses val="autoZero"/>
        <c:auto val="1"/>
        <c:lblOffset val="100"/>
        <c:tickLblSkip val="1"/>
        <c:noMultiLvlLbl val="0"/>
      </c:catAx>
      <c:valAx>
        <c:axId val="58898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275"/>
          <c:w val="0.752"/>
          <c:h val="0.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60321168"/>
        <c:axId val="6019601"/>
      </c:barChart>
      <c:catAx>
        <c:axId val="60321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 val="autoZero"/>
        <c:auto val="1"/>
        <c:lblOffset val="100"/>
        <c:tickLblSkip val="1"/>
        <c:noMultiLvlLbl val="0"/>
      </c:catAx>
      <c:valAx>
        <c:axId val="60196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54176410"/>
        <c:axId val="17825643"/>
      </c:barChart>
      <c:catAx>
        <c:axId val="5417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5643"/>
        <c:crosses val="autoZero"/>
        <c:auto val="1"/>
        <c:lblOffset val="100"/>
        <c:tickLblSkip val="1"/>
        <c:noMultiLvlLbl val="0"/>
      </c:catAx>
      <c:valAx>
        <c:axId val="178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26213060"/>
        <c:axId val="34590949"/>
      </c:barChart>
      <c:catAx>
        <c:axId val="2621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949"/>
        <c:crossesAt val="0"/>
        <c:auto val="1"/>
        <c:lblOffset val="100"/>
        <c:tickLblSkip val="1"/>
        <c:noMultiLvlLbl val="0"/>
      </c:catAx>
      <c:valAx>
        <c:axId val="345909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3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152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>
        <v>4526</v>
      </c>
      <c r="L3" s="3">
        <v>3240</v>
      </c>
      <c r="M3" s="7">
        <v>3557</v>
      </c>
      <c r="N3" s="3">
        <v>84852</v>
      </c>
      <c r="O3" s="97">
        <v>0.7466080070391553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>
        <v>1671</v>
      </c>
      <c r="L4" s="163">
        <v>996</v>
      </c>
      <c r="M4" s="164">
        <v>1119</v>
      </c>
      <c r="N4" s="3">
        <v>28798</v>
      </c>
      <c r="O4" s="97">
        <v>0.2533919929608447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>
        <v>6197</v>
      </c>
      <c r="L5" s="9">
        <v>4236</v>
      </c>
      <c r="M5" s="9">
        <v>4676</v>
      </c>
      <c r="N5" s="9">
        <v>113650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214">
        <v>-0.19665543168265487</v>
      </c>
      <c r="L6" s="214">
        <v>-0.31644344037437466</v>
      </c>
      <c r="M6" s="214">
        <v>0.10387157695939564</v>
      </c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215">
        <v>0.0826345213137667</v>
      </c>
      <c r="L7" s="215">
        <v>0.12063492063492065</v>
      </c>
      <c r="M7" s="215">
        <v>0.39874364343404123</v>
      </c>
      <c r="N7" s="215">
        <v>0.12348998596255356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150</v>
      </c>
      <c r="C9" s="226"/>
      <c r="D9" s="227" t="s">
        <v>35</v>
      </c>
      <c r="E9" s="229" t="s">
        <v>23</v>
      </c>
      <c r="F9" s="230"/>
      <c r="G9" s="227" t="s">
        <v>35</v>
      </c>
    </row>
    <row r="10" spans="1:34" s="5" customFormat="1" ht="26.25" customHeight="1">
      <c r="A10" s="224"/>
      <c r="B10" s="45">
        <v>2019</v>
      </c>
      <c r="C10" s="45">
        <v>2018</v>
      </c>
      <c r="D10" s="228"/>
      <c r="E10" s="45">
        <f>B10</f>
        <v>2019</v>
      </c>
      <c r="F10" s="45">
        <f>C10</f>
        <v>2018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3557</v>
      </c>
      <c r="C11" s="194">
        <v>2610</v>
      </c>
      <c r="D11" s="195">
        <v>0.3628352490421456</v>
      </c>
      <c r="E11" s="194">
        <v>84852</v>
      </c>
      <c r="F11" s="196">
        <v>75687</v>
      </c>
      <c r="G11" s="195">
        <v>0.1210908081969162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1119</v>
      </c>
      <c r="C12" s="194">
        <v>733</v>
      </c>
      <c r="D12" s="195">
        <v>0.5266030013642564</v>
      </c>
      <c r="E12" s="194">
        <v>28798</v>
      </c>
      <c r="F12" s="196">
        <v>25471</v>
      </c>
      <c r="G12" s="195">
        <v>0.1306191354874171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4676</v>
      </c>
      <c r="C13" s="194">
        <v>3343</v>
      </c>
      <c r="D13" s="195">
        <v>0.39874364343404123</v>
      </c>
      <c r="E13" s="194">
        <v>113650</v>
      </c>
      <c r="F13" s="194">
        <v>101158</v>
      </c>
      <c r="G13" s="195">
        <v>0.12348998596255356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126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>
        <v>881</v>
      </c>
      <c r="L3" s="3">
        <v>617</v>
      </c>
      <c r="M3" s="7">
        <v>741</v>
      </c>
      <c r="N3" s="3">
        <v>19103</v>
      </c>
      <c r="O3" s="97">
        <v>0.49911166849558447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>
        <v>1054</v>
      </c>
      <c r="L4" s="163">
        <v>598</v>
      </c>
      <c r="M4" s="164">
        <v>662</v>
      </c>
      <c r="N4" s="3">
        <v>19171</v>
      </c>
      <c r="O4" s="97">
        <v>0.5008883315044156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>
        <v>1935</v>
      </c>
      <c r="L5" s="9">
        <v>1215</v>
      </c>
      <c r="M5" s="9">
        <v>1403</v>
      </c>
      <c r="N5" s="9">
        <v>38274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214">
        <v>-0.25318409880355075</v>
      </c>
      <c r="L6" s="214">
        <v>-0.37209302325581395</v>
      </c>
      <c r="M6" s="214">
        <v>0.1547325102880659</v>
      </c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215">
        <v>0.0714285714285714</v>
      </c>
      <c r="L7" s="215">
        <v>0.014190317195325486</v>
      </c>
      <c r="M7" s="215">
        <v>0.196078431372549</v>
      </c>
      <c r="N7" s="215">
        <v>0.2358012334119015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2019vs2018'!B9:C9</f>
        <v>DECEMBER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2019vs2018'!B10</f>
        <v>2019</v>
      </c>
      <c r="C10" s="45">
        <f>'R_PTW 2019vs2018'!C10</f>
        <v>2018</v>
      </c>
      <c r="D10" s="228"/>
      <c r="E10" s="45">
        <f>'R_PTW 2019vs2018'!E10</f>
        <v>2019</v>
      </c>
      <c r="F10" s="45">
        <f>'R_PTW 2019vs2018'!F10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741</v>
      </c>
      <c r="C11" s="194">
        <v>675</v>
      </c>
      <c r="D11" s="195">
        <v>0.09777777777777774</v>
      </c>
      <c r="E11" s="194">
        <v>19103</v>
      </c>
      <c r="F11" s="196">
        <v>14524</v>
      </c>
      <c r="G11" s="195">
        <v>0.315271275130818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662</v>
      </c>
      <c r="C12" s="194">
        <v>498</v>
      </c>
      <c r="D12" s="195">
        <v>0.3293172690763053</v>
      </c>
      <c r="E12" s="194">
        <v>19171</v>
      </c>
      <c r="F12" s="196">
        <v>16447</v>
      </c>
      <c r="G12" s="195">
        <v>0.16562290995318296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1403</v>
      </c>
      <c r="C13" s="194">
        <v>1173</v>
      </c>
      <c r="D13" s="195">
        <v>0.196078431372549</v>
      </c>
      <c r="E13" s="194">
        <v>38274</v>
      </c>
      <c r="F13" s="194">
        <v>30971</v>
      </c>
      <c r="G13" s="195">
        <v>0.2358012334119015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881</v>
      </c>
      <c r="L9" s="9">
        <v>617</v>
      </c>
      <c r="M9" s="9">
        <v>741</v>
      </c>
      <c r="N9" s="85">
        <v>19103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>
        <v>0.04756242568370994</v>
      </c>
      <c r="L10" s="152">
        <v>0.11171171171171168</v>
      </c>
      <c r="M10" s="152">
        <v>0.09777777777777774</v>
      </c>
      <c r="N10" s="152">
        <v>0.315271275130818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3" t="s">
        <v>6</v>
      </c>
      <c r="B12" s="225" t="str">
        <f>'R_PTW NEW 2019vs2018'!B9:C9</f>
        <v>DECEMBER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2019vs2018'!B10</f>
        <v>2019</v>
      </c>
      <c r="C13" s="45">
        <f>'R_PTW NEW 2019vs2018'!C10</f>
        <v>2018</v>
      </c>
      <c r="D13" s="228"/>
      <c r="E13" s="45">
        <f>'R_PTW NEW 2019vs2018'!E10</f>
        <v>2019</v>
      </c>
      <c r="F13" s="45">
        <f>'R_PTW NEW 2019vs2018'!F10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741</v>
      </c>
      <c r="C14" s="168">
        <v>675</v>
      </c>
      <c r="D14" s="169">
        <v>0.09777777777777774</v>
      </c>
      <c r="E14" s="168">
        <v>19103</v>
      </c>
      <c r="F14" s="170">
        <v>14524</v>
      </c>
      <c r="G14" s="169">
        <v>0.315271275130818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2" t="s">
        <v>127</v>
      </c>
      <c r="C2" s="252"/>
      <c r="D2" s="252"/>
      <c r="E2" s="252"/>
      <c r="F2" s="252"/>
      <c r="G2" s="252"/>
      <c r="H2" s="252"/>
      <c r="I2" s="101"/>
      <c r="J2" s="252" t="s">
        <v>128</v>
      </c>
      <c r="K2" s="252"/>
      <c r="L2" s="252"/>
      <c r="M2" s="252"/>
      <c r="N2" s="252"/>
      <c r="O2" s="252"/>
      <c r="P2" s="252"/>
      <c r="R2" s="252" t="s">
        <v>130</v>
      </c>
      <c r="S2" s="252"/>
      <c r="T2" s="252"/>
      <c r="U2" s="252"/>
      <c r="V2" s="252"/>
      <c r="W2" s="252"/>
      <c r="X2" s="252"/>
    </row>
    <row r="3" spans="2:24" ht="15" customHeight="1">
      <c r="B3" s="243" t="s">
        <v>57</v>
      </c>
      <c r="C3" s="246" t="s">
        <v>58</v>
      </c>
      <c r="D3" s="254" t="s">
        <v>153</v>
      </c>
      <c r="E3" s="255"/>
      <c r="F3" s="255"/>
      <c r="G3" s="255"/>
      <c r="H3" s="256"/>
      <c r="I3" s="103"/>
      <c r="J3" s="235" t="s">
        <v>59</v>
      </c>
      <c r="K3" s="238" t="s">
        <v>102</v>
      </c>
      <c r="L3" s="254" t="str">
        <f>D3</f>
        <v>January-December</v>
      </c>
      <c r="M3" s="255"/>
      <c r="N3" s="255"/>
      <c r="O3" s="255"/>
      <c r="P3" s="256"/>
      <c r="R3" s="243" t="s">
        <v>48</v>
      </c>
      <c r="S3" s="246" t="s">
        <v>58</v>
      </c>
      <c r="T3" s="254" t="str">
        <f>L3</f>
        <v>January-December</v>
      </c>
      <c r="U3" s="255"/>
      <c r="V3" s="255"/>
      <c r="W3" s="255"/>
      <c r="X3" s="256"/>
    </row>
    <row r="4" spans="2:24" ht="15" customHeight="1">
      <c r="B4" s="245"/>
      <c r="C4" s="253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36"/>
      <c r="K4" s="239"/>
      <c r="L4" s="249">
        <v>2019</v>
      </c>
      <c r="M4" s="250">
        <v>2018</v>
      </c>
      <c r="N4" s="241" t="s">
        <v>62</v>
      </c>
      <c r="O4" s="241" t="s">
        <v>129</v>
      </c>
      <c r="P4" s="241" t="s">
        <v>94</v>
      </c>
      <c r="R4" s="244"/>
      <c r="S4" s="247"/>
      <c r="T4" s="249">
        <v>2019</v>
      </c>
      <c r="U4" s="250">
        <v>2018</v>
      </c>
      <c r="V4" s="241" t="s">
        <v>62</v>
      </c>
      <c r="W4" s="241" t="s">
        <v>129</v>
      </c>
      <c r="X4" s="241" t="s">
        <v>94</v>
      </c>
    </row>
    <row r="5" spans="2:24" ht="12.75">
      <c r="B5" s="178">
        <v>1</v>
      </c>
      <c r="C5" s="179" t="s">
        <v>26</v>
      </c>
      <c r="D5" s="180">
        <v>2300</v>
      </c>
      <c r="E5" s="181">
        <v>0.12039993718264147</v>
      </c>
      <c r="F5" s="180">
        <v>1864</v>
      </c>
      <c r="G5" s="182">
        <v>0.1283393004681906</v>
      </c>
      <c r="H5" s="171">
        <v>0.23390557939914158</v>
      </c>
      <c r="I5" s="109"/>
      <c r="J5" s="237"/>
      <c r="K5" s="240"/>
      <c r="L5" s="242"/>
      <c r="M5" s="251"/>
      <c r="N5" s="242"/>
      <c r="O5" s="242"/>
      <c r="P5" s="242"/>
      <c r="R5" s="245"/>
      <c r="S5" s="248"/>
      <c r="T5" s="242"/>
      <c r="U5" s="251"/>
      <c r="V5" s="242"/>
      <c r="W5" s="242"/>
      <c r="X5" s="242"/>
    </row>
    <row r="6" spans="2:24" ht="15">
      <c r="B6" s="183">
        <v>2</v>
      </c>
      <c r="C6" s="184" t="s">
        <v>27</v>
      </c>
      <c r="D6" s="185">
        <v>2268</v>
      </c>
      <c r="E6" s="186">
        <v>0.1187248076218395</v>
      </c>
      <c r="F6" s="185">
        <v>1679</v>
      </c>
      <c r="G6" s="187">
        <v>0.11560176259983476</v>
      </c>
      <c r="H6" s="172">
        <v>0.35080405002977955</v>
      </c>
      <c r="I6" s="109"/>
      <c r="J6" s="110" t="s">
        <v>63</v>
      </c>
      <c r="K6" s="200" t="s">
        <v>47</v>
      </c>
      <c r="L6" s="218">
        <v>1973</v>
      </c>
      <c r="M6" s="144">
        <v>1155</v>
      </c>
      <c r="N6" s="201">
        <v>0.7082251082251083</v>
      </c>
      <c r="O6" s="202"/>
      <c r="P6" s="202"/>
      <c r="R6" s="110" t="s">
        <v>49</v>
      </c>
      <c r="S6" s="200" t="s">
        <v>27</v>
      </c>
      <c r="T6" s="218">
        <v>893</v>
      </c>
      <c r="U6" s="144">
        <v>588</v>
      </c>
      <c r="V6" s="201">
        <v>0.5187074829931972</v>
      </c>
      <c r="W6" s="202"/>
      <c r="X6" s="202"/>
    </row>
    <row r="7" spans="2:24" ht="15">
      <c r="B7" s="183">
        <v>3</v>
      </c>
      <c r="C7" s="184" t="s">
        <v>47</v>
      </c>
      <c r="D7" s="185">
        <v>2046</v>
      </c>
      <c r="E7" s="186">
        <v>0.10710359629377585</v>
      </c>
      <c r="F7" s="185">
        <v>1234</v>
      </c>
      <c r="G7" s="187">
        <v>0.08496282015973561</v>
      </c>
      <c r="H7" s="172">
        <v>0.6580226904376012</v>
      </c>
      <c r="I7" s="109"/>
      <c r="J7" s="111"/>
      <c r="K7" s="203" t="s">
        <v>28</v>
      </c>
      <c r="L7" s="204">
        <v>1525</v>
      </c>
      <c r="M7" s="145">
        <v>1323</v>
      </c>
      <c r="N7" s="205">
        <v>0.15268329554043847</v>
      </c>
      <c r="O7" s="153"/>
      <c r="P7" s="153"/>
      <c r="R7" s="111"/>
      <c r="S7" s="203" t="s">
        <v>26</v>
      </c>
      <c r="T7" s="204">
        <v>790</v>
      </c>
      <c r="U7" s="145">
        <v>674</v>
      </c>
      <c r="V7" s="205">
        <v>0.17210682492581597</v>
      </c>
      <c r="W7" s="153"/>
      <c r="X7" s="153"/>
    </row>
    <row r="8" spans="2:24" ht="15">
      <c r="B8" s="183">
        <v>4</v>
      </c>
      <c r="C8" s="184" t="s">
        <v>0</v>
      </c>
      <c r="D8" s="185">
        <v>1741</v>
      </c>
      <c r="E8" s="186">
        <v>0.09113751766738208</v>
      </c>
      <c r="F8" s="185">
        <v>1467</v>
      </c>
      <c r="G8" s="187">
        <v>0.10100523271825944</v>
      </c>
      <c r="H8" s="172">
        <v>0.18677573278800264</v>
      </c>
      <c r="I8" s="109"/>
      <c r="J8" s="111"/>
      <c r="K8" s="203" t="s">
        <v>27</v>
      </c>
      <c r="L8" s="204">
        <v>1000</v>
      </c>
      <c r="M8" s="145">
        <v>752</v>
      </c>
      <c r="N8" s="205">
        <v>0.32978723404255317</v>
      </c>
      <c r="O8" s="153"/>
      <c r="P8" s="153"/>
      <c r="R8" s="111"/>
      <c r="S8" s="203" t="s">
        <v>148</v>
      </c>
      <c r="T8" s="204">
        <v>383</v>
      </c>
      <c r="U8" s="145">
        <v>289</v>
      </c>
      <c r="V8" s="205">
        <v>0.32525951557093435</v>
      </c>
      <c r="W8" s="153"/>
      <c r="X8" s="153"/>
    </row>
    <row r="9" spans="2:24" ht="12.75">
      <c r="B9" s="183">
        <v>5</v>
      </c>
      <c r="C9" s="184" t="s">
        <v>28</v>
      </c>
      <c r="D9" s="185">
        <v>1526</v>
      </c>
      <c r="E9" s="186">
        <v>0.07988274093074386</v>
      </c>
      <c r="F9" s="185">
        <v>1323</v>
      </c>
      <c r="G9" s="219">
        <v>0.09109060864775544</v>
      </c>
      <c r="H9" s="172">
        <v>0.1534391534391535</v>
      </c>
      <c r="I9" s="109"/>
      <c r="J9" s="110"/>
      <c r="K9" s="110" t="s">
        <v>149</v>
      </c>
      <c r="L9" s="110">
        <v>5408</v>
      </c>
      <c r="M9" s="110">
        <v>3774</v>
      </c>
      <c r="N9" s="206">
        <v>0.43296237413884464</v>
      </c>
      <c r="O9" s="153"/>
      <c r="P9" s="153"/>
      <c r="R9" s="110"/>
      <c r="S9" s="110" t="s">
        <v>149</v>
      </c>
      <c r="T9" s="110">
        <v>1965</v>
      </c>
      <c r="U9" s="110">
        <v>1449</v>
      </c>
      <c r="V9" s="206">
        <v>0.3561076604554865</v>
      </c>
      <c r="W9" s="153"/>
      <c r="X9" s="153"/>
    </row>
    <row r="10" spans="2:24" ht="12.75">
      <c r="B10" s="183">
        <v>6</v>
      </c>
      <c r="C10" s="184" t="s">
        <v>88</v>
      </c>
      <c r="D10" s="185">
        <v>864</v>
      </c>
      <c r="E10" s="186">
        <v>0.045228498141653146</v>
      </c>
      <c r="F10" s="185">
        <v>577</v>
      </c>
      <c r="G10" s="219">
        <v>0.03972734783806114</v>
      </c>
      <c r="H10" s="172">
        <v>0.49740034662045063</v>
      </c>
      <c r="I10" s="109"/>
      <c r="J10" s="112" t="s">
        <v>69</v>
      </c>
      <c r="K10" s="113"/>
      <c r="L10" s="175">
        <v>9906</v>
      </c>
      <c r="M10" s="175">
        <v>7004</v>
      </c>
      <c r="N10" s="114">
        <v>0.41433466590519696</v>
      </c>
      <c r="O10" s="133">
        <v>0.5185572946657593</v>
      </c>
      <c r="P10" s="133">
        <v>0.482236298540347</v>
      </c>
      <c r="R10" s="112" t="s">
        <v>78</v>
      </c>
      <c r="S10" s="113"/>
      <c r="T10" s="175">
        <v>4031</v>
      </c>
      <c r="U10" s="175">
        <v>3000</v>
      </c>
      <c r="V10" s="114">
        <v>0.34366666666666656</v>
      </c>
      <c r="W10" s="133">
        <v>0.21101397686227294</v>
      </c>
      <c r="X10" s="133">
        <v>0.20655466813549986</v>
      </c>
    </row>
    <row r="11" spans="2:24" ht="15">
      <c r="B11" s="183">
        <v>7</v>
      </c>
      <c r="C11" s="184" t="s">
        <v>33</v>
      </c>
      <c r="D11" s="185">
        <v>853</v>
      </c>
      <c r="E11" s="186">
        <v>0.044652672355127467</v>
      </c>
      <c r="F11" s="185">
        <v>775</v>
      </c>
      <c r="G11" s="187">
        <v>0.05335995593500413</v>
      </c>
      <c r="H11" s="172">
        <v>0.10064516129032253</v>
      </c>
      <c r="I11" s="109"/>
      <c r="J11" s="110" t="s">
        <v>64</v>
      </c>
      <c r="K11" s="200" t="s">
        <v>27</v>
      </c>
      <c r="L11" s="218">
        <v>94</v>
      </c>
      <c r="M11" s="144">
        <v>91</v>
      </c>
      <c r="N11" s="201">
        <v>0.03296703296703307</v>
      </c>
      <c r="O11" s="202"/>
      <c r="P11" s="202"/>
      <c r="R11" s="110" t="s">
        <v>50</v>
      </c>
      <c r="S11" s="203" t="s">
        <v>28</v>
      </c>
      <c r="T11" s="218">
        <v>674</v>
      </c>
      <c r="U11" s="144">
        <v>573</v>
      </c>
      <c r="V11" s="201">
        <v>0.1762652705061083</v>
      </c>
      <c r="W11" s="202"/>
      <c r="X11" s="202"/>
    </row>
    <row r="12" spans="2:24" ht="15">
      <c r="B12" s="183">
        <v>8</v>
      </c>
      <c r="C12" s="184" t="s">
        <v>29</v>
      </c>
      <c r="D12" s="185">
        <v>825</v>
      </c>
      <c r="E12" s="186">
        <v>0.043186933989425746</v>
      </c>
      <c r="F12" s="185">
        <v>623</v>
      </c>
      <c r="G12" s="187">
        <v>0.0428945194161388</v>
      </c>
      <c r="H12" s="172">
        <v>0.3242375601926164</v>
      </c>
      <c r="I12" s="109"/>
      <c r="J12" s="111"/>
      <c r="K12" s="203" t="s">
        <v>33</v>
      </c>
      <c r="L12" s="204">
        <v>87</v>
      </c>
      <c r="M12" s="145">
        <v>90</v>
      </c>
      <c r="N12" s="205">
        <v>-0.033333333333333326</v>
      </c>
      <c r="O12" s="153"/>
      <c r="P12" s="153"/>
      <c r="R12" s="111"/>
      <c r="S12" s="203" t="s">
        <v>47</v>
      </c>
      <c r="T12" s="204">
        <v>531</v>
      </c>
      <c r="U12" s="145">
        <v>322</v>
      </c>
      <c r="V12" s="205">
        <v>0.6490683229813665</v>
      </c>
      <c r="W12" s="153"/>
      <c r="X12" s="153"/>
    </row>
    <row r="13" spans="2:24" ht="15">
      <c r="B13" s="183">
        <v>9</v>
      </c>
      <c r="C13" s="184" t="s">
        <v>30</v>
      </c>
      <c r="D13" s="185">
        <v>709</v>
      </c>
      <c r="E13" s="186">
        <v>0.03711458933151861</v>
      </c>
      <c r="F13" s="185">
        <v>535</v>
      </c>
      <c r="G13" s="187">
        <v>0.036835582484164145</v>
      </c>
      <c r="H13" s="172">
        <v>0.325233644859813</v>
      </c>
      <c r="I13" s="109"/>
      <c r="J13" s="111"/>
      <c r="K13" s="203" t="s">
        <v>87</v>
      </c>
      <c r="L13" s="204">
        <v>69</v>
      </c>
      <c r="M13" s="145">
        <v>41</v>
      </c>
      <c r="N13" s="205">
        <v>0.6829268292682926</v>
      </c>
      <c r="O13" s="153"/>
      <c r="P13" s="153"/>
      <c r="R13" s="111"/>
      <c r="S13" s="203" t="s">
        <v>32</v>
      </c>
      <c r="T13" s="204">
        <v>274</v>
      </c>
      <c r="U13" s="145">
        <v>258</v>
      </c>
      <c r="V13" s="205">
        <v>0.0620155038759691</v>
      </c>
      <c r="W13" s="153"/>
      <c r="X13" s="153"/>
    </row>
    <row r="14" spans="2:24" ht="12.75">
      <c r="B14" s="188">
        <v>10</v>
      </c>
      <c r="C14" s="189" t="s">
        <v>32</v>
      </c>
      <c r="D14" s="190">
        <v>699</v>
      </c>
      <c r="E14" s="191">
        <v>0.036591111343767996</v>
      </c>
      <c r="F14" s="190">
        <v>671</v>
      </c>
      <c r="G14" s="192">
        <v>0.0461993941063068</v>
      </c>
      <c r="H14" s="193">
        <v>0.04172876304023854</v>
      </c>
      <c r="I14" s="109"/>
      <c r="J14" s="115"/>
      <c r="K14" s="110" t="s">
        <v>149</v>
      </c>
      <c r="L14" s="110">
        <v>183</v>
      </c>
      <c r="M14" s="110">
        <v>128</v>
      </c>
      <c r="N14" s="206">
        <v>0.4296875</v>
      </c>
      <c r="O14" s="153"/>
      <c r="P14" s="153"/>
      <c r="R14" s="115"/>
      <c r="S14" s="110" t="s">
        <v>149</v>
      </c>
      <c r="T14" s="110">
        <v>361</v>
      </c>
      <c r="U14" s="110">
        <v>338</v>
      </c>
      <c r="V14" s="206">
        <v>0.06804733727810652</v>
      </c>
      <c r="W14" s="153"/>
      <c r="X14" s="153"/>
    </row>
    <row r="15" spans="2:24" ht="12.75">
      <c r="B15" s="263" t="s">
        <v>76</v>
      </c>
      <c r="C15" s="264"/>
      <c r="D15" s="116">
        <v>13831</v>
      </c>
      <c r="E15" s="117">
        <v>0.7240224048578758</v>
      </c>
      <c r="F15" s="116">
        <v>10748</v>
      </c>
      <c r="G15" s="117">
        <v>0.7400165243734508</v>
      </c>
      <c r="H15" s="119">
        <v>0.2868440640119092</v>
      </c>
      <c r="I15" s="109"/>
      <c r="J15" s="112" t="s">
        <v>70</v>
      </c>
      <c r="K15" s="113"/>
      <c r="L15" s="175">
        <v>433</v>
      </c>
      <c r="M15" s="175">
        <v>350</v>
      </c>
      <c r="N15" s="114">
        <v>0.2371428571428571</v>
      </c>
      <c r="O15" s="133">
        <v>0.022666596869601634</v>
      </c>
      <c r="P15" s="133">
        <v>0.024098044615808317</v>
      </c>
      <c r="R15" s="112" t="s">
        <v>79</v>
      </c>
      <c r="S15" s="113"/>
      <c r="T15" s="175">
        <v>1840</v>
      </c>
      <c r="U15" s="175">
        <v>1491</v>
      </c>
      <c r="V15" s="114">
        <v>0.23407109322602282</v>
      </c>
      <c r="W15" s="133">
        <v>0.09631994974611317</v>
      </c>
      <c r="X15" s="133">
        <v>0.10265767006334343</v>
      </c>
    </row>
    <row r="16" spans="2:24" ht="15">
      <c r="B16" s="260" t="s">
        <v>77</v>
      </c>
      <c r="C16" s="260"/>
      <c r="D16" s="118">
        <v>5272</v>
      </c>
      <c r="E16" s="117">
        <v>0.2759775951421243</v>
      </c>
      <c r="F16" s="118">
        <v>3776</v>
      </c>
      <c r="G16" s="117">
        <v>0.25998347562654917</v>
      </c>
      <c r="H16" s="120">
        <v>0.39618644067796605</v>
      </c>
      <c r="I16" s="109"/>
      <c r="J16" s="110" t="s">
        <v>65</v>
      </c>
      <c r="K16" s="200" t="s">
        <v>33</v>
      </c>
      <c r="L16" s="218">
        <v>360</v>
      </c>
      <c r="M16" s="144">
        <v>329</v>
      </c>
      <c r="N16" s="201">
        <v>0.09422492401215798</v>
      </c>
      <c r="O16" s="202"/>
      <c r="P16" s="202"/>
      <c r="R16" s="110" t="s">
        <v>51</v>
      </c>
      <c r="S16" s="200" t="s">
        <v>47</v>
      </c>
      <c r="T16" s="218">
        <v>1275</v>
      </c>
      <c r="U16" s="144">
        <v>699</v>
      </c>
      <c r="V16" s="201">
        <v>0.8240343347639485</v>
      </c>
      <c r="W16" s="202"/>
      <c r="X16" s="202"/>
    </row>
    <row r="17" spans="2:24" ht="15">
      <c r="B17" s="261" t="s">
        <v>75</v>
      </c>
      <c r="C17" s="261"/>
      <c r="D17" s="158">
        <v>19103</v>
      </c>
      <c r="E17" s="173">
        <v>1</v>
      </c>
      <c r="F17" s="158">
        <v>14524</v>
      </c>
      <c r="G17" s="174">
        <v>1.0000000000000004</v>
      </c>
      <c r="H17" s="157">
        <v>0.315271275130818</v>
      </c>
      <c r="I17" s="109"/>
      <c r="J17" s="111"/>
      <c r="K17" s="203" t="s">
        <v>27</v>
      </c>
      <c r="L17" s="204">
        <v>353</v>
      </c>
      <c r="M17" s="145">
        <v>201</v>
      </c>
      <c r="N17" s="205">
        <v>0.7562189054726369</v>
      </c>
      <c r="O17" s="153"/>
      <c r="P17" s="153"/>
      <c r="R17" s="111"/>
      <c r="S17" s="203" t="s">
        <v>26</v>
      </c>
      <c r="T17" s="204">
        <v>731</v>
      </c>
      <c r="U17" s="145">
        <v>695</v>
      </c>
      <c r="V17" s="205">
        <v>0.05179856115107917</v>
      </c>
      <c r="W17" s="153"/>
      <c r="X17" s="153"/>
    </row>
    <row r="18" spans="2:24" ht="15">
      <c r="B18" s="262" t="s">
        <v>91</v>
      </c>
      <c r="C18" s="262"/>
      <c r="D18" s="262"/>
      <c r="E18" s="262"/>
      <c r="F18" s="262"/>
      <c r="G18" s="262"/>
      <c r="H18" s="262"/>
      <c r="I18" s="109"/>
      <c r="J18" s="111"/>
      <c r="K18" s="203" t="s">
        <v>0</v>
      </c>
      <c r="L18" s="204">
        <v>286</v>
      </c>
      <c r="M18" s="145">
        <v>174</v>
      </c>
      <c r="N18" s="205">
        <v>0.6436781609195403</v>
      </c>
      <c r="O18" s="153"/>
      <c r="P18" s="153"/>
      <c r="R18" s="111"/>
      <c r="S18" s="203" t="s">
        <v>28</v>
      </c>
      <c r="T18" s="204">
        <v>517</v>
      </c>
      <c r="U18" s="145">
        <v>604</v>
      </c>
      <c r="V18" s="205">
        <v>-0.14403973509933776</v>
      </c>
      <c r="W18" s="153"/>
      <c r="X18" s="153"/>
    </row>
    <row r="19" spans="2:24" ht="12.75" customHeight="1">
      <c r="B19" s="257" t="s">
        <v>44</v>
      </c>
      <c r="C19" s="257"/>
      <c r="D19" s="257"/>
      <c r="E19" s="257"/>
      <c r="F19" s="257"/>
      <c r="G19" s="257"/>
      <c r="H19" s="257"/>
      <c r="I19" s="109"/>
      <c r="J19" s="115"/>
      <c r="K19" s="146" t="s">
        <v>149</v>
      </c>
      <c r="L19" s="110">
        <v>1313</v>
      </c>
      <c r="M19" s="110">
        <v>895</v>
      </c>
      <c r="N19" s="206">
        <v>0.46703910614525146</v>
      </c>
      <c r="O19" s="153"/>
      <c r="P19" s="153"/>
      <c r="R19" s="115"/>
      <c r="S19" s="146" t="s">
        <v>149</v>
      </c>
      <c r="T19" s="110">
        <v>4168</v>
      </c>
      <c r="U19" s="110">
        <v>2992</v>
      </c>
      <c r="V19" s="206">
        <v>0.393048128342246</v>
      </c>
      <c r="W19" s="153"/>
      <c r="X19" s="153"/>
    </row>
    <row r="20" spans="2:24" ht="12.75">
      <c r="B20" s="257"/>
      <c r="C20" s="257"/>
      <c r="D20" s="257"/>
      <c r="E20" s="257"/>
      <c r="F20" s="257"/>
      <c r="G20" s="257"/>
      <c r="H20" s="257"/>
      <c r="I20" s="109"/>
      <c r="J20" s="121" t="s">
        <v>71</v>
      </c>
      <c r="K20" s="122"/>
      <c r="L20" s="175">
        <v>2312</v>
      </c>
      <c r="M20" s="175">
        <v>1599</v>
      </c>
      <c r="N20" s="114">
        <v>0.4459036898061288</v>
      </c>
      <c r="O20" s="133">
        <v>0.1210281107679422</v>
      </c>
      <c r="P20" s="133">
        <v>0.11009363811622143</v>
      </c>
      <c r="R20" s="112" t="s">
        <v>80</v>
      </c>
      <c r="S20" s="123"/>
      <c r="T20" s="175">
        <v>6691</v>
      </c>
      <c r="U20" s="175">
        <v>4990</v>
      </c>
      <c r="V20" s="114">
        <v>0.340881763527054</v>
      </c>
      <c r="W20" s="133">
        <v>0.3502591216039366</v>
      </c>
      <c r="X20" s="133">
        <v>0.34356926466538146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624</v>
      </c>
      <c r="M21" s="144">
        <v>449</v>
      </c>
      <c r="N21" s="201">
        <v>0.3897550111358574</v>
      </c>
      <c r="O21" s="202"/>
      <c r="P21" s="202"/>
      <c r="R21" s="111" t="s">
        <v>52</v>
      </c>
      <c r="S21" s="200" t="s">
        <v>31</v>
      </c>
      <c r="T21" s="208">
        <v>43</v>
      </c>
      <c r="U21" s="144">
        <v>32</v>
      </c>
      <c r="V21" s="201">
        <v>0.34375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366</v>
      </c>
      <c r="M22" s="145">
        <v>250</v>
      </c>
      <c r="N22" s="205">
        <v>0.46399999999999997</v>
      </c>
      <c r="O22" s="153"/>
      <c r="P22" s="153"/>
      <c r="R22" s="111"/>
      <c r="S22" s="203" t="s">
        <v>0</v>
      </c>
      <c r="T22" s="209">
        <v>10</v>
      </c>
      <c r="U22" s="145"/>
      <c r="V22" s="205"/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308</v>
      </c>
      <c r="M23" s="145">
        <v>300</v>
      </c>
      <c r="N23" s="205">
        <v>0.026666666666666616</v>
      </c>
      <c r="O23" s="153"/>
      <c r="P23" s="153"/>
      <c r="R23" s="111"/>
      <c r="S23" s="203" t="s">
        <v>27</v>
      </c>
      <c r="T23" s="209">
        <v>4</v>
      </c>
      <c r="U23" s="145">
        <v>8</v>
      </c>
      <c r="V23" s="205">
        <v>-0.5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455</v>
      </c>
      <c r="M24" s="110">
        <v>413</v>
      </c>
      <c r="N24" s="206">
        <v>0.10169491525423724</v>
      </c>
      <c r="O24" s="153"/>
      <c r="P24" s="153"/>
      <c r="R24" s="115"/>
      <c r="S24" s="146" t="s">
        <v>149</v>
      </c>
      <c r="T24" s="110">
        <v>0</v>
      </c>
      <c r="U24" s="110">
        <v>3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1753</v>
      </c>
      <c r="M25" s="216">
        <v>1412</v>
      </c>
      <c r="N25" s="114">
        <v>0.24150141643059486</v>
      </c>
      <c r="O25" s="133">
        <v>0.09176569125268283</v>
      </c>
      <c r="P25" s="133">
        <v>0.09721839713577526</v>
      </c>
      <c r="R25" s="112" t="s">
        <v>81</v>
      </c>
      <c r="S25" s="122"/>
      <c r="T25" s="175">
        <v>57</v>
      </c>
      <c r="U25" s="175">
        <v>43</v>
      </c>
      <c r="V25" s="114">
        <v>0.3255813953488371</v>
      </c>
      <c r="W25" s="133">
        <v>0.002983824530178506</v>
      </c>
      <c r="X25" s="133">
        <v>0.0029606169099421647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1429</v>
      </c>
      <c r="M26" s="144">
        <v>1240</v>
      </c>
      <c r="N26" s="201">
        <v>0.1524193548387096</v>
      </c>
      <c r="O26" s="202"/>
      <c r="P26" s="202"/>
      <c r="R26" s="128" t="s">
        <v>53</v>
      </c>
      <c r="S26" s="200" t="s">
        <v>26</v>
      </c>
      <c r="T26" s="218">
        <v>201</v>
      </c>
      <c r="U26" s="144">
        <v>128</v>
      </c>
      <c r="V26" s="205">
        <v>0.5703125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636</v>
      </c>
      <c r="M27" s="145">
        <v>593</v>
      </c>
      <c r="N27" s="205">
        <v>0.07251264755480613</v>
      </c>
      <c r="O27" s="153"/>
      <c r="P27" s="153"/>
      <c r="R27" s="111"/>
      <c r="S27" s="203" t="s">
        <v>27</v>
      </c>
      <c r="T27" s="204">
        <v>138</v>
      </c>
      <c r="U27" s="145">
        <v>79</v>
      </c>
      <c r="V27" s="205">
        <v>0.7468354430379747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571</v>
      </c>
      <c r="M28" s="145">
        <v>510</v>
      </c>
      <c r="N28" s="205">
        <v>0.11960784313725492</v>
      </c>
      <c r="O28" s="153"/>
      <c r="P28" s="153"/>
      <c r="R28" s="111"/>
      <c r="S28" s="203" t="s">
        <v>29</v>
      </c>
      <c r="T28" s="204">
        <v>85</v>
      </c>
      <c r="U28" s="145">
        <v>60</v>
      </c>
      <c r="V28" s="205">
        <v>0.41666666666666674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1996</v>
      </c>
      <c r="M29" s="110">
        <v>1777</v>
      </c>
      <c r="N29" s="206">
        <v>0.12324141812042777</v>
      </c>
      <c r="O29" s="153"/>
      <c r="P29" s="153"/>
      <c r="R29" s="115"/>
      <c r="S29" s="110" t="s">
        <v>149</v>
      </c>
      <c r="T29" s="110">
        <v>257</v>
      </c>
      <c r="U29" s="110">
        <v>236</v>
      </c>
      <c r="V29" s="206">
        <v>0.08898305084745761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4632</v>
      </c>
      <c r="M30" s="175">
        <v>4120</v>
      </c>
      <c r="N30" s="114">
        <v>0.12427184466019425</v>
      </c>
      <c r="O30" s="133">
        <v>0.2424750039260849</v>
      </c>
      <c r="P30" s="133">
        <v>0.28366841090608647</v>
      </c>
      <c r="R30" s="112" t="s">
        <v>82</v>
      </c>
      <c r="S30" s="113"/>
      <c r="T30" s="175">
        <v>681</v>
      </c>
      <c r="U30" s="175">
        <v>503</v>
      </c>
      <c r="V30" s="114">
        <v>0.35387673956262433</v>
      </c>
      <c r="W30" s="133">
        <v>0.03564885096581689</v>
      </c>
      <c r="X30" s="133">
        <v>0.03463233269071881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67</v>
      </c>
      <c r="M31" s="175">
        <v>39</v>
      </c>
      <c r="N31" s="114">
        <v>0.7179487179487178</v>
      </c>
      <c r="O31" s="133">
        <v>0.003507302517929121</v>
      </c>
      <c r="P31" s="133">
        <v>0.0026852106857614983</v>
      </c>
      <c r="R31" s="110" t="s">
        <v>54</v>
      </c>
      <c r="S31" s="200" t="s">
        <v>26</v>
      </c>
      <c r="T31" s="218">
        <v>396</v>
      </c>
      <c r="U31" s="144">
        <v>328</v>
      </c>
      <c r="V31" s="201">
        <v>0.20731707317073167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58" t="s">
        <v>75</v>
      </c>
      <c r="K32" s="259"/>
      <c r="L32" s="112">
        <v>19103</v>
      </c>
      <c r="M32" s="112">
        <v>14524</v>
      </c>
      <c r="N32" s="120">
        <v>0.315271275130818</v>
      </c>
      <c r="O32" s="207">
        <v>0.9999999999999999</v>
      </c>
      <c r="P32" s="207">
        <v>1</v>
      </c>
      <c r="R32" s="111"/>
      <c r="S32" s="203" t="s">
        <v>0</v>
      </c>
      <c r="T32" s="204">
        <v>246</v>
      </c>
      <c r="U32" s="145">
        <v>273</v>
      </c>
      <c r="V32" s="205">
        <v>-0.09890109890109888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177</v>
      </c>
      <c r="U33" s="145">
        <v>189</v>
      </c>
      <c r="V33" s="205">
        <v>-0.06349206349206349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367</v>
      </c>
      <c r="U34" s="110">
        <v>266</v>
      </c>
      <c r="V34" s="206">
        <v>0.37969924812030076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1186</v>
      </c>
      <c r="U35" s="175">
        <v>1056</v>
      </c>
      <c r="V35" s="114">
        <v>0.12310606060606055</v>
      </c>
      <c r="W35" s="133">
        <v>0.06208448934722295</v>
      </c>
      <c r="X35" s="133">
        <v>0.07270724318369595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1042</v>
      </c>
      <c r="U36" s="211">
        <v>845</v>
      </c>
      <c r="V36" s="201">
        <v>0.2331360946745562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27</v>
      </c>
      <c r="T37" s="212">
        <v>544</v>
      </c>
      <c r="U37" s="213">
        <v>446</v>
      </c>
      <c r="V37" s="205">
        <v>0.21973094170403584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33</v>
      </c>
      <c r="T38" s="212">
        <v>507</v>
      </c>
      <c r="U38" s="213">
        <v>442</v>
      </c>
      <c r="V38" s="205">
        <v>0.1470588235294117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1767</v>
      </c>
      <c r="U39" s="110">
        <v>1273</v>
      </c>
      <c r="V39" s="206">
        <v>0.3880597014925373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3860</v>
      </c>
      <c r="U40" s="175">
        <v>3006</v>
      </c>
      <c r="V40" s="114">
        <v>0.2840984697272122</v>
      </c>
      <c r="W40" s="133">
        <v>0.20206250327173741</v>
      </c>
      <c r="X40" s="133">
        <v>0.20696777747177086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91</v>
      </c>
      <c r="U41" s="144">
        <v>73</v>
      </c>
      <c r="V41" s="201">
        <v>0.24657534246575352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145</v>
      </c>
      <c r="T42" s="209">
        <v>77</v>
      </c>
      <c r="U42" s="145">
        <v>67</v>
      </c>
      <c r="V42" s="205">
        <v>0.14925373134328357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146</v>
      </c>
      <c r="T43" s="209">
        <v>77</v>
      </c>
      <c r="U43" s="145">
        <v>17</v>
      </c>
      <c r="V43" s="205">
        <v>3.5294117647058822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149</v>
      </c>
      <c r="U44" s="110">
        <v>150</v>
      </c>
      <c r="V44" s="206">
        <v>-0.00666666666666671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394</v>
      </c>
      <c r="U45" s="175">
        <v>307</v>
      </c>
      <c r="V45" s="114">
        <v>0.28338762214983704</v>
      </c>
      <c r="W45" s="133">
        <v>0.020625032717374234</v>
      </c>
      <c r="X45" s="133">
        <v>0.021137427705866154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363</v>
      </c>
      <c r="U46" s="175">
        <v>128</v>
      </c>
      <c r="V46" s="114">
        <v>1.8359375</v>
      </c>
      <c r="W46" s="133">
        <v>0.019002250955347327</v>
      </c>
      <c r="X46" s="133">
        <v>0.008812999173781328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8" t="s">
        <v>75</v>
      </c>
      <c r="S47" s="259"/>
      <c r="T47" s="175">
        <v>19103</v>
      </c>
      <c r="U47" s="175">
        <v>14524</v>
      </c>
      <c r="V47" s="114">
        <v>0.315271275130818</v>
      </c>
      <c r="W47" s="176">
        <v>1.0000000000000002</v>
      </c>
      <c r="X47" s="176">
        <v>1.0000000000000002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1054</v>
      </c>
      <c r="L9" s="9">
        <v>598</v>
      </c>
      <c r="M9" s="9">
        <v>662</v>
      </c>
      <c r="N9" s="9">
        <v>19171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>
        <v>0.09222797927461146</v>
      </c>
      <c r="L10" s="97">
        <v>-0.06998444790046654</v>
      </c>
      <c r="M10" s="97">
        <v>0.3293172690763053</v>
      </c>
      <c r="N10" s="177">
        <v>0.16562290995318296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3" t="s">
        <v>6</v>
      </c>
      <c r="B12" s="225" t="str">
        <f>'R_MC NEW 2019vs2018'!B12:C12</f>
        <v>DECEMBER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2019vs2018'!B13</f>
        <v>2019</v>
      </c>
      <c r="C13" s="45">
        <f>'R_MC NEW 2019vs2018'!C13</f>
        <v>2018</v>
      </c>
      <c r="D13" s="228"/>
      <c r="E13" s="45">
        <f>'R_MC NEW 2019vs2018'!E13</f>
        <v>2019</v>
      </c>
      <c r="F13" s="45">
        <f>'R_MC NEW 2019vs2018'!F13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662</v>
      </c>
      <c r="C14" s="168">
        <v>498</v>
      </c>
      <c r="D14" s="169">
        <v>0.3293172690763053</v>
      </c>
      <c r="E14" s="168">
        <v>19171</v>
      </c>
      <c r="F14" s="170">
        <v>16447</v>
      </c>
      <c r="G14" s="169">
        <v>0.16562290995318296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2" t="s">
        <v>132</v>
      </c>
      <c r="C2" s="252"/>
      <c r="D2" s="252"/>
      <c r="E2" s="252"/>
      <c r="F2" s="252"/>
      <c r="G2" s="252"/>
      <c r="H2" s="252"/>
      <c r="I2" s="266"/>
      <c r="J2" s="266"/>
      <c r="K2" s="266"/>
      <c r="L2" s="266"/>
    </row>
    <row r="3" spans="2:16" ht="24" customHeight="1">
      <c r="B3" s="243" t="s">
        <v>57</v>
      </c>
      <c r="C3" s="246" t="s">
        <v>58</v>
      </c>
      <c r="D3" s="254" t="str">
        <f>'R_MC 2019 rankings'!D3:H3</f>
        <v>January-December</v>
      </c>
      <c r="E3" s="255"/>
      <c r="F3" s="255"/>
      <c r="G3" s="255"/>
      <c r="H3" s="256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3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6041</v>
      </c>
      <c r="E5" s="181">
        <v>0.31511136612591933</v>
      </c>
      <c r="F5" s="180">
        <v>5001</v>
      </c>
      <c r="G5" s="182">
        <v>0.304067611114489</v>
      </c>
      <c r="H5" s="171">
        <v>0.20795840831833634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2283</v>
      </c>
      <c r="E6" s="186">
        <v>0.11908611965990298</v>
      </c>
      <c r="F6" s="185">
        <v>1372</v>
      </c>
      <c r="G6" s="187">
        <v>0.08341946859609656</v>
      </c>
      <c r="H6" s="172">
        <v>0.6639941690962099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1588</v>
      </c>
      <c r="E7" s="186">
        <v>0.08283344635125972</v>
      </c>
      <c r="F7" s="185">
        <v>2379</v>
      </c>
      <c r="G7" s="187">
        <v>0.1446464400802578</v>
      </c>
      <c r="H7" s="172">
        <v>-0.3324926439680538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1247</v>
      </c>
      <c r="E8" s="186">
        <v>0.06504616347608366</v>
      </c>
      <c r="F8" s="185">
        <v>956</v>
      </c>
      <c r="G8" s="187">
        <v>0.05812610202468535</v>
      </c>
      <c r="H8" s="172">
        <v>0.30439330543933063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30</v>
      </c>
      <c r="D9" s="185">
        <v>1111</v>
      </c>
      <c r="E9" s="186">
        <v>0.05795211517396067</v>
      </c>
      <c r="F9" s="185">
        <v>1385</v>
      </c>
      <c r="G9" s="219">
        <v>0.08420988630145315</v>
      </c>
      <c r="H9" s="172">
        <v>-0.19783393501805058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34</v>
      </c>
      <c r="D10" s="185">
        <v>996</v>
      </c>
      <c r="E10" s="186">
        <v>0.05195347138907725</v>
      </c>
      <c r="F10" s="185">
        <v>952</v>
      </c>
      <c r="G10" s="219">
        <v>0.05788289657688332</v>
      </c>
      <c r="H10" s="172">
        <v>0.04621848739495804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103</v>
      </c>
      <c r="D11" s="185">
        <v>805</v>
      </c>
      <c r="E11" s="186">
        <v>0.04199050649418393</v>
      </c>
      <c r="F11" s="185">
        <v>424</v>
      </c>
      <c r="G11" s="187">
        <v>0.02577977746701526</v>
      </c>
      <c r="H11" s="172">
        <v>0.8985849056603774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143</v>
      </c>
      <c r="D12" s="185">
        <v>765</v>
      </c>
      <c r="E12" s="186">
        <v>0.03990402169944186</v>
      </c>
      <c r="F12" s="185">
        <v>601</v>
      </c>
      <c r="G12" s="187">
        <v>0.03654161853225512</v>
      </c>
      <c r="H12" s="172">
        <v>0.27287853577371046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412</v>
      </c>
      <c r="E13" s="186">
        <v>0.021490793385843202</v>
      </c>
      <c r="F13" s="185">
        <v>55</v>
      </c>
      <c r="G13" s="187">
        <v>0.003344074907277923</v>
      </c>
      <c r="H13" s="172">
        <v>6.490909090909091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0.0196651191904439</v>
      </c>
      <c r="F14" s="190">
        <v>56</v>
      </c>
      <c r="G14" s="192">
        <v>0.0034048762692284306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63" t="s">
        <v>76</v>
      </c>
      <c r="C15" s="264"/>
      <c r="D15" s="217">
        <v>15625</v>
      </c>
      <c r="E15" s="117">
        <v>0.8150331229461166</v>
      </c>
      <c r="F15" s="118">
        <v>13181</v>
      </c>
      <c r="G15" s="117">
        <v>0.8014227518696418</v>
      </c>
      <c r="H15" s="119">
        <v>0.18541840528032782</v>
      </c>
      <c r="I15" s="76"/>
      <c r="J15" s="76"/>
      <c r="K15" s="76"/>
      <c r="N15" s="75"/>
      <c r="O15" s="75"/>
      <c r="P15" s="75"/>
    </row>
    <row r="16" spans="2:16" ht="12.75">
      <c r="B16" s="260" t="s">
        <v>77</v>
      </c>
      <c r="C16" s="260"/>
      <c r="D16" s="118">
        <v>3546</v>
      </c>
      <c r="E16" s="117">
        <v>0.18496687705388348</v>
      </c>
      <c r="F16" s="118">
        <v>3266</v>
      </c>
      <c r="G16" s="117">
        <v>0.19857724813035812</v>
      </c>
      <c r="H16" s="119">
        <v>0.0857317819963257</v>
      </c>
      <c r="I16" s="76"/>
      <c r="J16" s="76"/>
      <c r="K16" s="76"/>
      <c r="N16" s="75"/>
      <c r="O16" s="75"/>
      <c r="P16" s="75"/>
    </row>
    <row r="17" spans="2:11" ht="12.75" customHeight="1">
      <c r="B17" s="261" t="s">
        <v>75</v>
      </c>
      <c r="C17" s="261"/>
      <c r="D17" s="158">
        <v>19171</v>
      </c>
      <c r="E17" s="173">
        <v>1.000000000000001</v>
      </c>
      <c r="F17" s="158">
        <v>16447</v>
      </c>
      <c r="G17" s="174">
        <v>1.0000000000000004</v>
      </c>
      <c r="H17" s="157">
        <v>0.16562290995318296</v>
      </c>
      <c r="I17" s="76"/>
      <c r="J17" s="76"/>
      <c r="K17" s="76"/>
    </row>
    <row r="18" spans="2:11" ht="12.75">
      <c r="B18" s="262" t="s">
        <v>91</v>
      </c>
      <c r="C18" s="262"/>
      <c r="D18" s="262"/>
      <c r="E18" s="262"/>
      <c r="F18" s="262"/>
      <c r="G18" s="262"/>
      <c r="H18" s="262"/>
      <c r="I18" s="76"/>
      <c r="J18" s="76"/>
      <c r="K18" s="76"/>
    </row>
    <row r="19" spans="2:11" ht="12.75">
      <c r="B19" s="257" t="s">
        <v>44</v>
      </c>
      <c r="C19" s="257"/>
      <c r="D19" s="257"/>
      <c r="E19" s="257"/>
      <c r="F19" s="257"/>
      <c r="G19" s="257"/>
      <c r="H19" s="257"/>
      <c r="I19" s="76"/>
      <c r="J19" s="76"/>
      <c r="K19" s="76"/>
    </row>
    <row r="20" spans="2:11" ht="12.75">
      <c r="B20" s="257"/>
      <c r="C20" s="257"/>
      <c r="D20" s="257"/>
      <c r="E20" s="257"/>
      <c r="F20" s="257"/>
      <c r="G20" s="257"/>
      <c r="H20" s="25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>
        <v>3645</v>
      </c>
      <c r="L3" s="3">
        <v>2623</v>
      </c>
      <c r="M3" s="3">
        <v>2816</v>
      </c>
      <c r="N3" s="3">
        <v>65749</v>
      </c>
      <c r="O3" s="97">
        <v>0.8722803014222034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>
        <v>617</v>
      </c>
      <c r="L4" s="3">
        <v>398</v>
      </c>
      <c r="M4" s="3">
        <v>457</v>
      </c>
      <c r="N4" s="3">
        <v>9627</v>
      </c>
      <c r="O4" s="97">
        <v>0.12771969857779664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>
        <v>4262</v>
      </c>
      <c r="L5" s="9">
        <v>3021</v>
      </c>
      <c r="M5" s="9">
        <v>3273</v>
      </c>
      <c r="N5" s="9">
        <v>75376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214">
        <v>-0.16806558657036896</v>
      </c>
      <c r="L6" s="214">
        <v>-0.2911778507742844</v>
      </c>
      <c r="M6" s="214">
        <v>0.0834160873882821</v>
      </c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215">
        <v>0.08779989790709553</v>
      </c>
      <c r="L7" s="215">
        <v>0.17002323780015494</v>
      </c>
      <c r="M7" s="215">
        <v>0.508294930875576</v>
      </c>
      <c r="N7" s="215">
        <v>0.0739310698562412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2019vs2018'!B12:C12</f>
        <v>DECEMBER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2019vs2018'!B13</f>
        <v>2019</v>
      </c>
      <c r="C10" s="45">
        <f>'R_MP NEW 2019vs2018'!C13</f>
        <v>2018</v>
      </c>
      <c r="D10" s="228"/>
      <c r="E10" s="45">
        <f>'R_MP NEW 2019vs2018'!E13</f>
        <v>2019</v>
      </c>
      <c r="F10" s="45">
        <f>'R_MP NEW 2019vs2018'!F13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2816</v>
      </c>
      <c r="C11" s="194">
        <v>1935</v>
      </c>
      <c r="D11" s="195">
        <v>0.4552971576227389</v>
      </c>
      <c r="E11" s="194">
        <v>65749</v>
      </c>
      <c r="F11" s="196">
        <v>61163</v>
      </c>
      <c r="G11" s="195">
        <v>0.0749799715514281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457</v>
      </c>
      <c r="C12" s="194">
        <v>235</v>
      </c>
      <c r="D12" s="195">
        <v>0.9446808510638298</v>
      </c>
      <c r="E12" s="194">
        <v>9627</v>
      </c>
      <c r="F12" s="196">
        <v>9024</v>
      </c>
      <c r="G12" s="195">
        <v>0.06682180851063824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3273</v>
      </c>
      <c r="C13" s="194">
        <v>2170</v>
      </c>
      <c r="D13" s="195">
        <v>0.508294930875576</v>
      </c>
      <c r="E13" s="194">
        <v>75376</v>
      </c>
      <c r="F13" s="194">
        <v>70187</v>
      </c>
      <c r="G13" s="195">
        <v>0.0739310698562412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1" t="s">
        <v>135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2"/>
    </row>
    <row r="3" spans="1:15" ht="21" customHeight="1">
      <c r="A3" s="276" t="s">
        <v>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67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9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>
        <v>881</v>
      </c>
      <c r="L10" s="65">
        <v>617</v>
      </c>
      <c r="M10" s="65">
        <v>741</v>
      </c>
      <c r="N10" s="65">
        <v>19103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>
        <v>3645</v>
      </c>
      <c r="L11" s="136">
        <v>2623</v>
      </c>
      <c r="M11" s="136">
        <v>2816</v>
      </c>
      <c r="N11" s="136">
        <v>65749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>
        <v>4526</v>
      </c>
      <c r="L12" s="41">
        <v>3240</v>
      </c>
      <c r="M12" s="41">
        <v>3557</v>
      </c>
      <c r="N12" s="41">
        <v>84852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>
        <v>0.08277511961722483</v>
      </c>
      <c r="L13" s="154">
        <v>0.17348786671495842</v>
      </c>
      <c r="M13" s="154">
        <v>0.3628352490421456</v>
      </c>
      <c r="N13" s="154">
        <v>0.1210908081969162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>
        <v>0.04756242568370994</v>
      </c>
      <c r="L14" s="154">
        <v>0.11171171171171168</v>
      </c>
      <c r="M14" s="154">
        <v>0.09777777777777774</v>
      </c>
      <c r="N14" s="154">
        <v>0.315271275130818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>
        <v>0.09164420485175206</v>
      </c>
      <c r="L15" s="154">
        <v>0.1890299184043518</v>
      </c>
      <c r="M15" s="154">
        <v>0.4552971576227389</v>
      </c>
      <c r="N15" s="154">
        <v>0.0749799715514281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>
        <v>0.19465311533362792</v>
      </c>
      <c r="L16" s="154">
        <v>0.1904320987654321</v>
      </c>
      <c r="M16" s="154">
        <v>0.20832161934214224</v>
      </c>
      <c r="N16" s="154">
        <v>0.22513317305425917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6" t="s">
        <v>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5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6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>
        <v>1054</v>
      </c>
      <c r="L25" s="65">
        <v>598</v>
      </c>
      <c r="M25" s="65">
        <v>662</v>
      </c>
      <c r="N25" s="65">
        <v>19171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>
        <v>617</v>
      </c>
      <c r="L26" s="136">
        <v>398</v>
      </c>
      <c r="M26" s="136">
        <v>457</v>
      </c>
      <c r="N26" s="136">
        <v>9627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>
        <v>1671</v>
      </c>
      <c r="L27" s="41">
        <v>996</v>
      </c>
      <c r="M27" s="41">
        <v>1119</v>
      </c>
      <c r="N27" s="41">
        <v>28798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>
        <v>0.08225388601036276</v>
      </c>
      <c r="L28" s="154">
        <v>-0.02257114818449457</v>
      </c>
      <c r="M28" s="154">
        <v>0.5266030013642564</v>
      </c>
      <c r="N28" s="154">
        <v>0.1306191354874171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>
        <v>0.09222797927461146</v>
      </c>
      <c r="L29" s="154">
        <v>-0.06998444790046654</v>
      </c>
      <c r="M29" s="154">
        <v>0.3293172690763053</v>
      </c>
      <c r="N29" s="154">
        <v>0.16562290995318296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>
        <v>0.06563039723661479</v>
      </c>
      <c r="L30" s="154">
        <v>0.0585106382978724</v>
      </c>
      <c r="M30" s="154">
        <v>0.9446808510638298</v>
      </c>
      <c r="N30" s="154">
        <v>0.06682180851063824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>
        <v>0.6307600239377619</v>
      </c>
      <c r="L31" s="154">
        <v>0.6004016064257028</v>
      </c>
      <c r="M31" s="154">
        <v>0.5915996425379804</v>
      </c>
      <c r="N31" s="154">
        <v>0.6657059518022085</v>
      </c>
    </row>
    <row r="34" spans="1:7" ht="30.75" customHeight="1">
      <c r="A34" s="233" t="s">
        <v>4</v>
      </c>
      <c r="B34" s="277" t="str">
        <f>'R_PTW USED 2019vs2018'!B9:C9</f>
        <v>DECEMBER</v>
      </c>
      <c r="C34" s="278"/>
      <c r="D34" s="279" t="s">
        <v>35</v>
      </c>
      <c r="E34" s="281" t="s">
        <v>23</v>
      </c>
      <c r="F34" s="282"/>
      <c r="G34" s="279" t="s">
        <v>35</v>
      </c>
    </row>
    <row r="35" spans="1:7" ht="15.75" customHeight="1">
      <c r="A35" s="234"/>
      <c r="B35" s="45">
        <v>2019</v>
      </c>
      <c r="C35" s="45">
        <v>2018</v>
      </c>
      <c r="D35" s="280"/>
      <c r="E35" s="45">
        <v>2019</v>
      </c>
      <c r="F35" s="45">
        <v>2018</v>
      </c>
      <c r="G35" s="280"/>
    </row>
    <row r="36" spans="1:7" ht="15.75" customHeight="1">
      <c r="A36" s="67" t="s">
        <v>41</v>
      </c>
      <c r="B36" s="199">
        <v>741</v>
      </c>
      <c r="C36" s="199">
        <v>675</v>
      </c>
      <c r="D36" s="195">
        <v>0.09777777777777774</v>
      </c>
      <c r="E36" s="199">
        <v>19103</v>
      </c>
      <c r="F36" s="199">
        <v>14524</v>
      </c>
      <c r="G36" s="195">
        <v>0.315271275130818</v>
      </c>
    </row>
    <row r="37" spans="1:7" ht="15.75" customHeight="1">
      <c r="A37" s="67" t="s">
        <v>42</v>
      </c>
      <c r="B37" s="199">
        <v>2816</v>
      </c>
      <c r="C37" s="199">
        <v>1935</v>
      </c>
      <c r="D37" s="195">
        <v>0.4552971576227389</v>
      </c>
      <c r="E37" s="199">
        <v>65749</v>
      </c>
      <c r="F37" s="199">
        <v>61163</v>
      </c>
      <c r="G37" s="195">
        <v>0.0749799715514281</v>
      </c>
    </row>
    <row r="38" spans="1:7" ht="15.75" customHeight="1">
      <c r="A38" s="95" t="s">
        <v>5</v>
      </c>
      <c r="B38" s="199">
        <v>3557</v>
      </c>
      <c r="C38" s="199">
        <v>2610</v>
      </c>
      <c r="D38" s="195">
        <v>0.3628352490421456</v>
      </c>
      <c r="E38" s="199">
        <v>84852</v>
      </c>
      <c r="F38" s="199">
        <v>75687</v>
      </c>
      <c r="G38" s="195">
        <v>0.1210908081969162</v>
      </c>
    </row>
    <row r="39" ht="15.75" customHeight="1"/>
    <row r="40" ht="15.75" customHeight="1"/>
    <row r="41" spans="1:7" ht="32.25" customHeight="1">
      <c r="A41" s="233" t="s">
        <v>3</v>
      </c>
      <c r="B41" s="277" t="str">
        <f>B34</f>
        <v>DECEMBER</v>
      </c>
      <c r="C41" s="278"/>
      <c r="D41" s="279" t="s">
        <v>35</v>
      </c>
      <c r="E41" s="281" t="s">
        <v>23</v>
      </c>
      <c r="F41" s="282"/>
      <c r="G41" s="279" t="s">
        <v>35</v>
      </c>
    </row>
    <row r="42" spans="1:7" ht="15.75" customHeight="1">
      <c r="A42" s="234"/>
      <c r="B42" s="45">
        <v>2019</v>
      </c>
      <c r="C42" s="45">
        <v>2018</v>
      </c>
      <c r="D42" s="280"/>
      <c r="E42" s="45">
        <v>2019</v>
      </c>
      <c r="F42" s="45">
        <v>2018</v>
      </c>
      <c r="G42" s="280"/>
    </row>
    <row r="43" spans="1:7" ht="15.75" customHeight="1">
      <c r="A43" s="67" t="s">
        <v>41</v>
      </c>
      <c r="B43" s="199">
        <v>662</v>
      </c>
      <c r="C43" s="199">
        <v>498</v>
      </c>
      <c r="D43" s="195">
        <v>0.3293172690763053</v>
      </c>
      <c r="E43" s="199">
        <v>19171</v>
      </c>
      <c r="F43" s="199">
        <v>16447</v>
      </c>
      <c r="G43" s="195">
        <v>0.16562290995318296</v>
      </c>
    </row>
    <row r="44" spans="1:7" ht="15.75" customHeight="1">
      <c r="A44" s="67" t="s">
        <v>42</v>
      </c>
      <c r="B44" s="199">
        <v>457</v>
      </c>
      <c r="C44" s="199">
        <v>235</v>
      </c>
      <c r="D44" s="195">
        <v>0.9446808510638298</v>
      </c>
      <c r="E44" s="199">
        <v>9627</v>
      </c>
      <c r="F44" s="199">
        <v>9024</v>
      </c>
      <c r="G44" s="195">
        <v>0.06682180851063824</v>
      </c>
    </row>
    <row r="45" spans="1:7" ht="15.75" customHeight="1">
      <c r="A45" s="95" t="s">
        <v>5</v>
      </c>
      <c r="B45" s="199">
        <v>1119</v>
      </c>
      <c r="C45" s="199">
        <v>733</v>
      </c>
      <c r="D45" s="195">
        <v>0.5266030013642564</v>
      </c>
      <c r="E45" s="199">
        <v>28798</v>
      </c>
      <c r="F45" s="199">
        <v>25471</v>
      </c>
      <c r="G45" s="195">
        <v>0.1306191354874171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0" t="s">
        <v>45</v>
      </c>
      <c r="B52" s="270"/>
      <c r="C52" s="270"/>
      <c r="D52" s="270"/>
      <c r="E52" s="270"/>
      <c r="F52" s="270"/>
      <c r="G52" s="270"/>
      <c r="H52" s="270"/>
      <c r="I52" s="27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2020-01-07T14:52:40Z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